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40\"/>
    </mc:Choice>
  </mc:AlternateContent>
  <xr:revisionPtr revIDLastSave="0" documentId="13_ncr:1_{6BDA0ACE-CC47-422D-BE03-225E18498530}" xr6:coauthVersionLast="47" xr6:coauthVersionMax="47" xr10:uidLastSave="{00000000-0000-0000-0000-000000000000}"/>
  <bookViews>
    <workbookView xWindow="1152" yWindow="1152" windowWidth="17640" windowHeight="11280" tabRatio="796" activeTab="2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37 02-01" sheetId="6" r:id="rId6"/>
    <sheet name="ОСР 537-09-01" sheetId="7" r:id="rId7"/>
    <sheet name="ОСР 537 12-01" sheetId="8" r:id="rId8"/>
    <sheet name="ОСР 518-02-01" sheetId="9" r:id="rId9"/>
    <sheet name="ОСР 518-09-01" sheetId="10" r:id="rId10"/>
    <sheet name="ОСР 518-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0" i="2" l="1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5" i="2"/>
  <c r="G65" i="2"/>
  <c r="F65" i="2"/>
  <c r="E65" i="2"/>
  <c r="D65" i="2"/>
  <c r="H64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2" i="1" s="1"/>
  <c r="C40" i="1" l="1"/>
  <c r="C39" i="1"/>
  <c r="C31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<sst xmlns="http://schemas.openxmlformats.org/spreadsheetml/2006/main" count="458" uniqueCount="177">
  <si>
    <t>СВОДКА ЗАТРАТ</t>
  </si>
  <si>
    <t>P_0340</t>
  </si>
  <si>
    <t>(идентификатор инвестиционного проекта)</t>
  </si>
  <si>
    <t>Реконструкция КЛ-10кВ от ТП-1102 (ТП-2171102) до ТП-1105 (ТП-2171105) (двухцепная линия протяженностью 0,92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</si>
  <si>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</si>
  <si>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</si>
  <si>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</si>
  <si>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</si>
  <si>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</si>
  <si>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</si>
  <si>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</si>
  <si>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</si>
  <si>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</si>
  <si>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</si>
  <si>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</si>
  <si>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</si>
  <si>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</si>
  <si>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</si>
  <si>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</si>
  <si>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</si>
  <si>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</si>
  <si>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</si>
  <si>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</si>
  <si>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</si>
  <si>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</si>
  <si>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</si>
  <si>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</si>
  <si>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</si>
  <si>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</si>
  <si>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</si>
  <si>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</si>
  <si>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</si>
  <si>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</si>
  <si>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</si>
  <si>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</si>
  <si>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</si>
  <si>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</si>
  <si>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</si>
  <si>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</si>
  <si>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</si>
  <si>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</si>
  <si>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</si>
  <si>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</si>
  <si>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</si>
  <si>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</si>
  <si>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</si>
  <si>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</si>
  <si>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</si>
  <si>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</si>
  <si>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</si>
  <si>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</si>
  <si>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</si>
  <si>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</si>
  <si>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</si>
  <si>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</si>
  <si>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</si>
  <si>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</si>
  <si>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</si>
  <si>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</si>
  <si>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</si>
  <si>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</si>
  <si>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</si>
  <si>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</si>
  <si>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</si>
  <si>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</si>
  <si>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</si>
  <si>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</si>
  <si>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</si>
  <si>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</si>
  <si>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</si>
  <si>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</si>
  <si>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</si>
  <si>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</si>
  <si>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</si>
  <si>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</si>
  <si>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</si>
  <si>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</si>
  <si>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</si>
  <si>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</si>
  <si>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</si>
  <si>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</si>
  <si>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</si>
  <si>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</si>
  <si>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</si>
  <si>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</si>
  <si>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</si>
  <si>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</si>
  <si>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 553-12-01</t>
  </si>
  <si>
    <t>Проектные работы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</si>
  <si>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</si>
  <si>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</si>
  <si>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</si>
  <si>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</si>
  <si>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</si>
  <si>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</si>
  <si>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</si>
  <si>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</si>
  <si>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</si>
  <si>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</si>
  <si>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</si>
  <si>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</si>
  <si>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</si>
  <si>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</si>
  <si>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</si>
  <si>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</si>
  <si>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</si>
  <si>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</si>
  <si>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</si>
  <si>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</si>
  <si>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</si>
  <si>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</si>
  <si>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</si>
  <si>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</si>
  <si>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</si>
  <si>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</si>
  <si>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</si>
  <si>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</si>
  <si>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</si>
  <si>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</si>
  <si>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</si>
  <si>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</si>
  <si>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</si>
  <si>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</si>
  <si>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</si>
  <si>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</si>
  <si>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</si>
  <si>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</si>
  <si>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</si>
  <si>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</si>
  <si>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</si>
  <si>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</si>
  <si>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</si>
  <si>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</si>
  <si>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</si>
  <si>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</si>
  <si>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</si>
  <si>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</si>
  <si>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</si>
  <si>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</si>
  <si>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</si>
  <si>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</si>
  <si>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</si>
  <si>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</si>
  <si>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</si>
  <si>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</si>
  <si>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</si>
  <si>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</si>
  <si>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</si>
  <si>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</si>
  <si>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</si>
  <si>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537 02-01</t>
  </si>
  <si>
    <t>Восстановление дорожного покрытия при прокладке кабельной линии (м.б вкл в любую КЛ)</t>
  </si>
  <si>
    <t>км2</t>
  </si>
  <si>
    <t>ОСР 537-09-01</t>
  </si>
  <si>
    <t>ОСР 537 12-01</t>
  </si>
  <si>
    <t>ОСР 518-12-01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</si>
  <si>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</si>
  <si>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</si>
  <si>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</si>
  <si>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</si>
  <si>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</si>
  <si>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</si>
  <si>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</si>
  <si>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</si>
  <si>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</si>
  <si>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</si>
  <si>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</si>
  <si>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</si>
  <si>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</si>
  <si>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</si>
  <si>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</si>
  <si>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</si>
  <si>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</si>
  <si>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</si>
  <si>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Кабель силовой с алюминиевыми жилами АПвПг 3х120мк</t>
  </si>
  <si>
    <t>ФСБЦ-21.1.07.02-1148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</si>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</sst>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8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8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8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6640625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176.63676000000001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176.63676000000001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29.439459999999997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183.54000460655661</v>
      </c>
      <c r="D32" s="82"/>
      <c r="E32" s="66">
        <f>D32-C32</f>
        <v>-183.54000460655661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ССР!D80+ССР!E80</f>
        <v>20122.9457133955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ССР!F80</f>
        <v>0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(ССР!G76)*1.2-C29</f>
        <v>1808.6590507369679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21931.604764132469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3655.2674641324702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24268.076840667421</v>
      </c>
      <c r="D40" s="51"/>
      <c r="E40" s="66">
        <f>D40-C40</f>
        <v>-24268.076840667421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24451.616845273977</v>
      </c>
      <c r="D42" s="51"/>
      <c r="E42" s="66">
        <f>D42-C42</f>
        <v>-24451.616845273977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127</v>
      </c>
      <c r="C13" s="3" t="s">
        <v>128</v>
      </c>
      <c r="D13" s="32">
        <v>0</v>
      </c>
      <c r="E13" s="32">
        <v>0</v>
      </c>
      <c r="F13" s="32">
        <v>0</v>
      </c>
      <c r="G13" s="32">
        <v>7.7648529411764997</v>
      </c>
      <c r="H13" s="32">
        <v>7.7648529411764997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7.7648529411764997</v>
      </c>
      <c r="H14" s="32">
        <v>7.7648529411764997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121</v>
      </c>
      <c r="D13" s="32">
        <v>0</v>
      </c>
      <c r="E13" s="32">
        <v>0</v>
      </c>
      <c r="F13" s="32">
        <v>0</v>
      </c>
      <c r="G13" s="32">
        <v>524.44019012846002</v>
      </c>
      <c r="H13" s="32">
        <v>524.44019012846002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524.44019012846002</v>
      </c>
      <c r="H14" s="32">
        <v>524.44019012846002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3"/>
  <sheetViews>
    <sheetView topLeftCell="A62" zoomScale="55" zoomScaleNormal="55" workbookViewId="0">
      <selection activeCell="L27" sqref="L27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130</v>
      </c>
      <c r="B1" s="10" t="s">
        <v>131</v>
      </c>
      <c r="C1" s="10" t="s">
        <v>132</v>
      </c>
      <c r="D1" s="10" t="s">
        <v>133</v>
      </c>
      <c r="E1" s="10" t="s">
        <v>134</v>
      </c>
      <c r="F1" s="10" t="s">
        <v>135</v>
      </c>
      <c r="G1" s="10" t="s">
        <v>136</v>
      </c>
      <c r="H1" s="10" t="s">
        <v>137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41</v>
      </c>
      <c r="B3" s="99"/>
      <c r="C3" s="11"/>
      <c r="D3" s="12">
        <v>9148.4866479356006</v>
      </c>
      <c r="E3" s="13"/>
      <c r="F3" s="13"/>
      <c r="G3" s="13"/>
      <c r="H3" s="14"/>
    </row>
    <row r="4" spans="1:8">
      <c r="A4" s="96" t="s">
        <v>138</v>
      </c>
      <c r="B4" s="15" t="s">
        <v>139</v>
      </c>
      <c r="C4" s="11"/>
      <c r="D4" s="12">
        <v>8565.1856823253001</v>
      </c>
      <c r="E4" s="13"/>
      <c r="F4" s="13"/>
      <c r="G4" s="13"/>
      <c r="H4" s="14"/>
    </row>
    <row r="5" spans="1:8">
      <c r="A5" s="96"/>
      <c r="B5" s="15" t="s">
        <v>140</v>
      </c>
      <c r="C5" s="10"/>
      <c r="D5" s="12">
        <v>583.30096561027005</v>
      </c>
      <c r="E5" s="13"/>
      <c r="F5" s="13"/>
      <c r="G5" s="13"/>
      <c r="H5" s="16"/>
    </row>
    <row r="6" spans="1:8">
      <c r="A6" s="94"/>
      <c r="B6" s="15" t="s">
        <v>141</v>
      </c>
      <c r="C6" s="10"/>
      <c r="D6" s="12">
        <v>0</v>
      </c>
      <c r="E6" s="13"/>
      <c r="F6" s="13"/>
      <c r="G6" s="13"/>
      <c r="H6" s="16"/>
    </row>
    <row r="7" spans="1:8">
      <c r="A7" s="94"/>
      <c r="B7" s="15" t="s">
        <v>142</v>
      </c>
      <c r="C7" s="10"/>
      <c r="D7" s="12">
        <v>0</v>
      </c>
      <c r="E7" s="13"/>
      <c r="F7" s="13"/>
      <c r="G7" s="13"/>
      <c r="H7" s="16"/>
    </row>
    <row r="8" spans="1:8">
      <c r="A8" s="100" t="s">
        <v>108</v>
      </c>
      <c r="B8" s="101"/>
      <c r="C8" s="96" t="s">
        <v>143</v>
      </c>
      <c r="D8" s="17">
        <v>9148.4866479356006</v>
      </c>
      <c r="E8" s="13">
        <v>0.92</v>
      </c>
      <c r="F8" s="13" t="s">
        <v>144</v>
      </c>
      <c r="G8" s="17">
        <v>9944.007226017</v>
      </c>
      <c r="H8" s="16"/>
    </row>
    <row r="9" spans="1:8">
      <c r="A9" s="95">
        <v>1</v>
      </c>
      <c r="B9" s="15" t="s">
        <v>139</v>
      </c>
      <c r="C9" s="96"/>
      <c r="D9" s="17">
        <v>8565.1856823253001</v>
      </c>
      <c r="E9" s="13"/>
      <c r="F9" s="13"/>
      <c r="G9" s="13"/>
      <c r="H9" s="94" t="s">
        <v>41</v>
      </c>
    </row>
    <row r="10" spans="1:8">
      <c r="A10" s="96"/>
      <c r="B10" s="15" t="s">
        <v>140</v>
      </c>
      <c r="C10" s="96"/>
      <c r="D10" s="17">
        <v>583.30096561027005</v>
      </c>
      <c r="E10" s="13"/>
      <c r="F10" s="13"/>
      <c r="G10" s="13"/>
      <c r="H10" s="94"/>
    </row>
    <row r="11" spans="1:8">
      <c r="A11" s="96"/>
      <c r="B11" s="15" t="s">
        <v>141</v>
      </c>
      <c r="C11" s="96"/>
      <c r="D11" s="17">
        <v>0</v>
      </c>
      <c r="E11" s="13"/>
      <c r="F11" s="13"/>
      <c r="G11" s="13"/>
      <c r="H11" s="94"/>
    </row>
    <row r="12" spans="1:8">
      <c r="A12" s="96"/>
      <c r="B12" s="15" t="s">
        <v>142</v>
      </c>
      <c r="C12" s="96"/>
      <c r="D12" s="17">
        <v>0</v>
      </c>
      <c r="E12" s="13"/>
      <c r="F12" s="13"/>
      <c r="G12" s="13"/>
      <c r="H12" s="94"/>
    </row>
    <row r="13" spans="1:8" ht="24.6">
      <c r="A13" s="98" t="s">
        <v>67</v>
      </c>
      <c r="B13" s="99"/>
      <c r="C13" s="10"/>
      <c r="D13" s="12">
        <v>35.582484684139999</v>
      </c>
      <c r="E13" s="13"/>
      <c r="F13" s="13"/>
      <c r="G13" s="13"/>
      <c r="H13" s="16"/>
    </row>
    <row r="14" spans="1:8">
      <c r="A14" s="96" t="s">
        <v>145</v>
      </c>
      <c r="B14" s="15" t="s">
        <v>139</v>
      </c>
      <c r="C14" s="10"/>
      <c r="D14" s="12">
        <v>0</v>
      </c>
      <c r="E14" s="13"/>
      <c r="F14" s="13"/>
      <c r="G14" s="13"/>
      <c r="H14" s="16"/>
    </row>
    <row r="15" spans="1:8">
      <c r="A15" s="96"/>
      <c r="B15" s="15" t="s">
        <v>140</v>
      </c>
      <c r="C15" s="10"/>
      <c r="D15" s="12">
        <v>0</v>
      </c>
      <c r="E15" s="13"/>
      <c r="F15" s="13"/>
      <c r="G15" s="13"/>
      <c r="H15" s="16"/>
    </row>
    <row r="16" spans="1:8">
      <c r="A16" s="96"/>
      <c r="B16" s="15" t="s">
        <v>141</v>
      </c>
      <c r="C16" s="10"/>
      <c r="D16" s="12">
        <v>0</v>
      </c>
      <c r="E16" s="13"/>
      <c r="F16" s="13"/>
      <c r="G16" s="13"/>
      <c r="H16" s="16"/>
    </row>
    <row r="17" spans="1:8">
      <c r="A17" s="96"/>
      <c r="B17" s="15" t="s">
        <v>142</v>
      </c>
      <c r="C17" s="10"/>
      <c r="D17" s="12">
        <v>27.817631742962998</v>
      </c>
      <c r="E17" s="13"/>
      <c r="F17" s="13"/>
      <c r="G17" s="13"/>
      <c r="H17" s="16"/>
    </row>
    <row r="18" spans="1:8">
      <c r="A18" s="100" t="s">
        <v>111</v>
      </c>
      <c r="B18" s="101"/>
      <c r="C18" s="96" t="s">
        <v>143</v>
      </c>
      <c r="D18" s="17">
        <v>27.817631742962998</v>
      </c>
      <c r="E18" s="13">
        <v>0.92</v>
      </c>
      <c r="F18" s="13" t="s">
        <v>144</v>
      </c>
      <c r="G18" s="17">
        <v>30.236556242351998</v>
      </c>
      <c r="H18" s="16"/>
    </row>
    <row r="19" spans="1:8">
      <c r="A19" s="95">
        <v>1</v>
      </c>
      <c r="B19" s="15" t="s">
        <v>139</v>
      </c>
      <c r="C19" s="96"/>
      <c r="D19" s="17">
        <v>0</v>
      </c>
      <c r="E19" s="13"/>
      <c r="F19" s="13"/>
      <c r="G19" s="13"/>
      <c r="H19" s="94" t="s">
        <v>41</v>
      </c>
    </row>
    <row r="20" spans="1:8">
      <c r="A20" s="96"/>
      <c r="B20" s="15" t="s">
        <v>140</v>
      </c>
      <c r="C20" s="96"/>
      <c r="D20" s="17">
        <v>0</v>
      </c>
      <c r="E20" s="13"/>
      <c r="F20" s="13"/>
      <c r="G20" s="13"/>
      <c r="H20" s="94"/>
    </row>
    <row r="21" spans="1:8">
      <c r="A21" s="96"/>
      <c r="B21" s="15" t="s">
        <v>141</v>
      </c>
      <c r="C21" s="96"/>
      <c r="D21" s="17">
        <v>0</v>
      </c>
      <c r="E21" s="13"/>
      <c r="F21" s="13"/>
      <c r="G21" s="13"/>
      <c r="H21" s="94"/>
    </row>
    <row r="22" spans="1:8">
      <c r="A22" s="96"/>
      <c r="B22" s="15" t="s">
        <v>142</v>
      </c>
      <c r="C22" s="96"/>
      <c r="D22" s="17">
        <v>27.817631742962998</v>
      </c>
      <c r="E22" s="13"/>
      <c r="F22" s="13"/>
      <c r="G22" s="13"/>
      <c r="H22" s="94"/>
    </row>
    <row r="23" spans="1:8">
      <c r="A23" s="96" t="s">
        <v>146</v>
      </c>
      <c r="B23" s="15" t="s">
        <v>139</v>
      </c>
      <c r="C23" s="10"/>
      <c r="D23" s="12">
        <v>0</v>
      </c>
      <c r="E23" s="13"/>
      <c r="F23" s="13"/>
      <c r="G23" s="13"/>
      <c r="H23" s="16"/>
    </row>
    <row r="24" spans="1:8">
      <c r="A24" s="96"/>
      <c r="B24" s="15" t="s">
        <v>140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141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142</v>
      </c>
      <c r="C26" s="10"/>
      <c r="D26" s="12">
        <v>35.582484684139999</v>
      </c>
      <c r="E26" s="13"/>
      <c r="F26" s="13"/>
      <c r="G26" s="13"/>
      <c r="H26" s="16"/>
    </row>
    <row r="27" spans="1:8">
      <c r="A27" s="100" t="s">
        <v>128</v>
      </c>
      <c r="B27" s="101"/>
      <c r="C27" s="96" t="s">
        <v>147</v>
      </c>
      <c r="D27" s="17">
        <v>7.7648529411764997</v>
      </c>
      <c r="E27" s="13">
        <v>0.13300000000000001</v>
      </c>
      <c r="F27" s="13" t="s">
        <v>144</v>
      </c>
      <c r="G27" s="17">
        <v>58.382352941176002</v>
      </c>
      <c r="H27" s="16"/>
    </row>
    <row r="28" spans="1:8">
      <c r="A28" s="95">
        <v>1</v>
      </c>
      <c r="B28" s="15" t="s">
        <v>139</v>
      </c>
      <c r="C28" s="96"/>
      <c r="D28" s="17">
        <v>0</v>
      </c>
      <c r="E28" s="13"/>
      <c r="F28" s="13"/>
      <c r="G28" s="13"/>
      <c r="H28" s="94" t="s">
        <v>148</v>
      </c>
    </row>
    <row r="29" spans="1:8">
      <c r="A29" s="96"/>
      <c r="B29" s="15" t="s">
        <v>140</v>
      </c>
      <c r="C29" s="96"/>
      <c r="D29" s="17">
        <v>0</v>
      </c>
      <c r="E29" s="13"/>
      <c r="F29" s="13"/>
      <c r="G29" s="13"/>
      <c r="H29" s="94"/>
    </row>
    <row r="30" spans="1:8">
      <c r="A30" s="96"/>
      <c r="B30" s="15" t="s">
        <v>141</v>
      </c>
      <c r="C30" s="96"/>
      <c r="D30" s="17">
        <v>0</v>
      </c>
      <c r="E30" s="13"/>
      <c r="F30" s="13"/>
      <c r="G30" s="13"/>
      <c r="H30" s="94"/>
    </row>
    <row r="31" spans="1:8">
      <c r="A31" s="96"/>
      <c r="B31" s="15" t="s">
        <v>142</v>
      </c>
      <c r="C31" s="96"/>
      <c r="D31" s="17">
        <v>7.7648529411764997</v>
      </c>
      <c r="E31" s="13"/>
      <c r="F31" s="13"/>
      <c r="G31" s="13"/>
      <c r="H31" s="94"/>
    </row>
    <row r="32" spans="1:8" ht="24.6">
      <c r="A32" s="98" t="s">
        <v>86</v>
      </c>
      <c r="B32" s="99"/>
      <c r="C32" s="10"/>
      <c r="D32" s="12">
        <v>527.32353045729997</v>
      </c>
      <c r="E32" s="13"/>
      <c r="F32" s="13"/>
      <c r="G32" s="13"/>
      <c r="H32" s="16"/>
    </row>
    <row r="33" spans="1:8">
      <c r="A33" s="96" t="s">
        <v>149</v>
      </c>
      <c r="B33" s="15" t="s">
        <v>139</v>
      </c>
      <c r="C33" s="10"/>
      <c r="D33" s="12">
        <v>0</v>
      </c>
      <c r="E33" s="13"/>
      <c r="F33" s="13"/>
      <c r="G33" s="13"/>
      <c r="H33" s="16"/>
    </row>
    <row r="34" spans="1:8">
      <c r="A34" s="96"/>
      <c r="B34" s="15" t="s">
        <v>140</v>
      </c>
      <c r="C34" s="10"/>
      <c r="D34" s="12">
        <v>0</v>
      </c>
      <c r="E34" s="13"/>
      <c r="F34" s="13"/>
      <c r="G34" s="13"/>
      <c r="H34" s="16"/>
    </row>
    <row r="35" spans="1:8">
      <c r="A35" s="96"/>
      <c r="B35" s="15" t="s">
        <v>141</v>
      </c>
      <c r="C35" s="10"/>
      <c r="D35" s="12">
        <v>0</v>
      </c>
      <c r="E35" s="13"/>
      <c r="F35" s="13"/>
      <c r="G35" s="13"/>
      <c r="H35" s="16"/>
    </row>
    <row r="36" spans="1:8">
      <c r="A36" s="96"/>
      <c r="B36" s="15" t="s">
        <v>142</v>
      </c>
      <c r="C36" s="10"/>
      <c r="D36" s="12">
        <v>527.32353045729997</v>
      </c>
      <c r="E36" s="13"/>
      <c r="F36" s="13"/>
      <c r="G36" s="13"/>
      <c r="H36" s="16"/>
    </row>
    <row r="37" spans="1:8">
      <c r="A37" s="100" t="s">
        <v>86</v>
      </c>
      <c r="B37" s="101"/>
      <c r="C37" s="96" t="s">
        <v>143</v>
      </c>
      <c r="D37" s="17">
        <v>527.32353045729997</v>
      </c>
      <c r="E37" s="13">
        <v>0.92</v>
      </c>
      <c r="F37" s="13" t="s">
        <v>144</v>
      </c>
      <c r="G37" s="17">
        <v>573.17775049705995</v>
      </c>
      <c r="H37" s="16"/>
    </row>
    <row r="38" spans="1:8">
      <c r="A38" s="95">
        <v>1</v>
      </c>
      <c r="B38" s="15" t="s">
        <v>139</v>
      </c>
      <c r="C38" s="96"/>
      <c r="D38" s="17">
        <v>0</v>
      </c>
      <c r="E38" s="13"/>
      <c r="F38" s="13"/>
      <c r="G38" s="13"/>
      <c r="H38" s="94" t="s">
        <v>41</v>
      </c>
    </row>
    <row r="39" spans="1:8">
      <c r="A39" s="96"/>
      <c r="B39" s="15" t="s">
        <v>140</v>
      </c>
      <c r="C39" s="96"/>
      <c r="D39" s="17">
        <v>0</v>
      </c>
      <c r="E39" s="13"/>
      <c r="F39" s="13"/>
      <c r="G39" s="13"/>
      <c r="H39" s="94"/>
    </row>
    <row r="40" spans="1:8">
      <c r="A40" s="96"/>
      <c r="B40" s="15" t="s">
        <v>141</v>
      </c>
      <c r="C40" s="96"/>
      <c r="D40" s="17">
        <v>0</v>
      </c>
      <c r="E40" s="13"/>
      <c r="F40" s="13"/>
      <c r="G40" s="13"/>
      <c r="H40" s="94"/>
    </row>
    <row r="41" spans="1:8">
      <c r="A41" s="96"/>
      <c r="B41" s="15" t="s">
        <v>142</v>
      </c>
      <c r="C41" s="96"/>
      <c r="D41" s="17">
        <v>527.32353045729997</v>
      </c>
      <c r="E41" s="13"/>
      <c r="F41" s="13"/>
      <c r="G41" s="13"/>
      <c r="H41" s="94"/>
    </row>
    <row r="42" spans="1:8" ht="24.6">
      <c r="A42" s="98" t="s">
        <v>43</v>
      </c>
      <c r="B42" s="99"/>
      <c r="C42" s="10"/>
      <c r="D42" s="12">
        <v>813.21563374733</v>
      </c>
      <c r="E42" s="13"/>
      <c r="F42" s="13"/>
      <c r="G42" s="13"/>
      <c r="H42" s="16"/>
    </row>
    <row r="43" spans="1:8">
      <c r="A43" s="96" t="s">
        <v>150</v>
      </c>
      <c r="B43" s="15" t="s">
        <v>139</v>
      </c>
      <c r="C43" s="10"/>
      <c r="D43" s="12">
        <v>266.48954619597998</v>
      </c>
      <c r="E43" s="13"/>
      <c r="F43" s="13"/>
      <c r="G43" s="13"/>
      <c r="H43" s="16"/>
    </row>
    <row r="44" spans="1:8">
      <c r="A44" s="96"/>
      <c r="B44" s="15" t="s">
        <v>140</v>
      </c>
      <c r="C44" s="10"/>
      <c r="D44" s="12">
        <v>531.85389930001998</v>
      </c>
      <c r="E44" s="13"/>
      <c r="F44" s="13"/>
      <c r="G44" s="13"/>
      <c r="H44" s="16"/>
    </row>
    <row r="45" spans="1:8">
      <c r="A45" s="96"/>
      <c r="B45" s="15" t="s">
        <v>141</v>
      </c>
      <c r="C45" s="10"/>
      <c r="D45" s="12">
        <v>0</v>
      </c>
      <c r="E45" s="13"/>
      <c r="F45" s="13"/>
      <c r="G45" s="13"/>
      <c r="H45" s="16"/>
    </row>
    <row r="46" spans="1:8">
      <c r="A46" s="96"/>
      <c r="B46" s="15" t="s">
        <v>142</v>
      </c>
      <c r="C46" s="10"/>
      <c r="D46" s="12">
        <v>0</v>
      </c>
      <c r="E46" s="13"/>
      <c r="F46" s="13"/>
      <c r="G46" s="13"/>
      <c r="H46" s="16"/>
    </row>
    <row r="47" spans="1:8">
      <c r="A47" s="100" t="s">
        <v>116</v>
      </c>
      <c r="B47" s="101"/>
      <c r="C47" s="96" t="s">
        <v>151</v>
      </c>
      <c r="D47" s="17">
        <v>798.34344549599996</v>
      </c>
      <c r="E47" s="13">
        <v>4.5399999999999998E-4</v>
      </c>
      <c r="F47" s="13" t="s">
        <v>152</v>
      </c>
      <c r="G47" s="17">
        <v>1758465.7389779999</v>
      </c>
      <c r="H47" s="16"/>
    </row>
    <row r="48" spans="1:8">
      <c r="A48" s="95">
        <v>1</v>
      </c>
      <c r="B48" s="15" t="s">
        <v>139</v>
      </c>
      <c r="C48" s="96"/>
      <c r="D48" s="17">
        <v>266.48954619597998</v>
      </c>
      <c r="E48" s="13"/>
      <c r="F48" s="13"/>
      <c r="G48" s="13"/>
      <c r="H48" s="94" t="s">
        <v>43</v>
      </c>
    </row>
    <row r="49" spans="1:8">
      <c r="A49" s="96"/>
      <c r="B49" s="15" t="s">
        <v>140</v>
      </c>
      <c r="C49" s="96"/>
      <c r="D49" s="17">
        <v>531.85389930001998</v>
      </c>
      <c r="E49" s="13"/>
      <c r="F49" s="13"/>
      <c r="G49" s="13"/>
      <c r="H49" s="94"/>
    </row>
    <row r="50" spans="1:8">
      <c r="A50" s="96"/>
      <c r="B50" s="15" t="s">
        <v>141</v>
      </c>
      <c r="C50" s="96"/>
      <c r="D50" s="17">
        <v>0</v>
      </c>
      <c r="E50" s="13"/>
      <c r="F50" s="13"/>
      <c r="G50" s="13"/>
      <c r="H50" s="94"/>
    </row>
    <row r="51" spans="1:8">
      <c r="A51" s="96"/>
      <c r="B51" s="15" t="s">
        <v>142</v>
      </c>
      <c r="C51" s="96"/>
      <c r="D51" s="17">
        <v>0</v>
      </c>
      <c r="E51" s="13"/>
      <c r="F51" s="13"/>
      <c r="G51" s="13"/>
      <c r="H51" s="94"/>
    </row>
    <row r="52" spans="1:8">
      <c r="A52" s="96" t="s">
        <v>153</v>
      </c>
      <c r="B52" s="15" t="s">
        <v>139</v>
      </c>
      <c r="C52" s="10"/>
      <c r="D52" s="12">
        <v>266.48954619597998</v>
      </c>
      <c r="E52" s="13"/>
      <c r="F52" s="13"/>
      <c r="G52" s="13"/>
      <c r="H52" s="16"/>
    </row>
    <row r="53" spans="1:8">
      <c r="A53" s="96"/>
      <c r="B53" s="15" t="s">
        <v>140</v>
      </c>
      <c r="C53" s="10"/>
      <c r="D53" s="12">
        <v>531.85389930001998</v>
      </c>
      <c r="E53" s="13"/>
      <c r="F53" s="13"/>
      <c r="G53" s="13"/>
      <c r="H53" s="16"/>
    </row>
    <row r="54" spans="1:8">
      <c r="A54" s="96"/>
      <c r="B54" s="15" t="s">
        <v>141</v>
      </c>
      <c r="C54" s="10"/>
      <c r="D54" s="12">
        <v>0</v>
      </c>
      <c r="E54" s="13"/>
      <c r="F54" s="13"/>
      <c r="G54" s="13"/>
      <c r="H54" s="16"/>
    </row>
    <row r="55" spans="1:8">
      <c r="A55" s="96"/>
      <c r="B55" s="15" t="s">
        <v>142</v>
      </c>
      <c r="C55" s="10"/>
      <c r="D55" s="12">
        <v>14.872188251321999</v>
      </c>
      <c r="E55" s="13"/>
      <c r="F55" s="13"/>
      <c r="G55" s="13"/>
      <c r="H55" s="16"/>
    </row>
    <row r="56" spans="1:8">
      <c r="A56" s="100" t="s">
        <v>119</v>
      </c>
      <c r="B56" s="101"/>
      <c r="C56" s="96" t="s">
        <v>151</v>
      </c>
      <c r="D56" s="17">
        <v>14.872188251321999</v>
      </c>
      <c r="E56" s="13">
        <v>4.5399999999999998E-4</v>
      </c>
      <c r="F56" s="13" t="s">
        <v>152</v>
      </c>
      <c r="G56" s="17">
        <v>32758.123901591</v>
      </c>
      <c r="H56" s="16"/>
    </row>
    <row r="57" spans="1:8">
      <c r="A57" s="95">
        <v>1</v>
      </c>
      <c r="B57" s="15" t="s">
        <v>139</v>
      </c>
      <c r="C57" s="96"/>
      <c r="D57" s="17">
        <v>0</v>
      </c>
      <c r="E57" s="13"/>
      <c r="F57" s="13"/>
      <c r="G57" s="13"/>
      <c r="H57" s="94" t="s">
        <v>43</v>
      </c>
    </row>
    <row r="58" spans="1:8">
      <c r="A58" s="96"/>
      <c r="B58" s="15" t="s">
        <v>140</v>
      </c>
      <c r="C58" s="96"/>
      <c r="D58" s="17">
        <v>0</v>
      </c>
      <c r="E58" s="13"/>
      <c r="F58" s="13"/>
      <c r="G58" s="13"/>
      <c r="H58" s="94"/>
    </row>
    <row r="59" spans="1:8">
      <c r="A59" s="96"/>
      <c r="B59" s="15" t="s">
        <v>141</v>
      </c>
      <c r="C59" s="96"/>
      <c r="D59" s="17">
        <v>0</v>
      </c>
      <c r="E59" s="13"/>
      <c r="F59" s="13"/>
      <c r="G59" s="13"/>
      <c r="H59" s="94"/>
    </row>
    <row r="60" spans="1:8">
      <c r="A60" s="96"/>
      <c r="B60" s="15" t="s">
        <v>142</v>
      </c>
      <c r="C60" s="96"/>
      <c r="D60" s="17">
        <v>14.872188251321999</v>
      </c>
      <c r="E60" s="13"/>
      <c r="F60" s="13"/>
      <c r="G60" s="13"/>
      <c r="H60" s="94"/>
    </row>
    <row r="61" spans="1:8" ht="24.6">
      <c r="A61" s="98" t="s">
        <v>121</v>
      </c>
      <c r="B61" s="99"/>
      <c r="C61" s="10"/>
      <c r="D61" s="12">
        <v>567.25131197443</v>
      </c>
      <c r="E61" s="13"/>
      <c r="F61" s="13"/>
      <c r="G61" s="13"/>
      <c r="H61" s="16"/>
    </row>
    <row r="62" spans="1:8">
      <c r="A62" s="96" t="s">
        <v>154</v>
      </c>
      <c r="B62" s="15" t="s">
        <v>139</v>
      </c>
      <c r="C62" s="10"/>
      <c r="D62" s="12">
        <v>0</v>
      </c>
      <c r="E62" s="13"/>
      <c r="F62" s="13"/>
      <c r="G62" s="13"/>
      <c r="H62" s="16"/>
    </row>
    <row r="63" spans="1:8">
      <c r="A63" s="96"/>
      <c r="B63" s="15" t="s">
        <v>140</v>
      </c>
      <c r="C63" s="10"/>
      <c r="D63" s="12">
        <v>0</v>
      </c>
      <c r="E63" s="13"/>
      <c r="F63" s="13"/>
      <c r="G63" s="13"/>
      <c r="H63" s="16"/>
    </row>
    <row r="64" spans="1:8">
      <c r="A64" s="96"/>
      <c r="B64" s="15" t="s">
        <v>141</v>
      </c>
      <c r="C64" s="10"/>
      <c r="D64" s="12">
        <v>0</v>
      </c>
      <c r="E64" s="13"/>
      <c r="F64" s="13"/>
      <c r="G64" s="13"/>
      <c r="H64" s="16"/>
    </row>
    <row r="65" spans="1:8">
      <c r="A65" s="96"/>
      <c r="B65" s="15" t="s">
        <v>142</v>
      </c>
      <c r="C65" s="10"/>
      <c r="D65" s="12">
        <v>42.811121845976999</v>
      </c>
      <c r="E65" s="13"/>
      <c r="F65" s="13"/>
      <c r="G65" s="13"/>
      <c r="H65" s="16"/>
    </row>
    <row r="66" spans="1:8">
      <c r="A66" s="100" t="s">
        <v>121</v>
      </c>
      <c r="B66" s="101"/>
      <c r="C66" s="96" t="s">
        <v>151</v>
      </c>
      <c r="D66" s="17">
        <v>42.811121845976999</v>
      </c>
      <c r="E66" s="13">
        <v>4.5399999999999998E-4</v>
      </c>
      <c r="F66" s="13" t="s">
        <v>152</v>
      </c>
      <c r="G66" s="17">
        <v>94297.625211403007</v>
      </c>
      <c r="H66" s="16"/>
    </row>
    <row r="67" spans="1:8">
      <c r="A67" s="95">
        <v>1</v>
      </c>
      <c r="B67" s="15" t="s">
        <v>139</v>
      </c>
      <c r="C67" s="96"/>
      <c r="D67" s="17">
        <v>0</v>
      </c>
      <c r="E67" s="13"/>
      <c r="F67" s="13"/>
      <c r="G67" s="13"/>
      <c r="H67" s="94" t="s">
        <v>43</v>
      </c>
    </row>
    <row r="68" spans="1:8">
      <c r="A68" s="96"/>
      <c r="B68" s="15" t="s">
        <v>140</v>
      </c>
      <c r="C68" s="96"/>
      <c r="D68" s="17">
        <v>0</v>
      </c>
      <c r="E68" s="13"/>
      <c r="F68" s="13"/>
      <c r="G68" s="13"/>
      <c r="H68" s="94"/>
    </row>
    <row r="69" spans="1:8">
      <c r="A69" s="96"/>
      <c r="B69" s="15" t="s">
        <v>141</v>
      </c>
      <c r="C69" s="96"/>
      <c r="D69" s="17">
        <v>0</v>
      </c>
      <c r="E69" s="13"/>
      <c r="F69" s="13"/>
      <c r="G69" s="13"/>
      <c r="H69" s="94"/>
    </row>
    <row r="70" spans="1:8">
      <c r="A70" s="96"/>
      <c r="B70" s="15" t="s">
        <v>142</v>
      </c>
      <c r="C70" s="96"/>
      <c r="D70" s="17">
        <v>42.811121845976999</v>
      </c>
      <c r="E70" s="13"/>
      <c r="F70" s="13"/>
      <c r="G70" s="13"/>
      <c r="H70" s="94"/>
    </row>
    <row r="71" spans="1:8">
      <c r="A71" s="96" t="s">
        <v>155</v>
      </c>
      <c r="B71" s="15" t="s">
        <v>139</v>
      </c>
      <c r="C71" s="10"/>
      <c r="D71" s="12">
        <v>0</v>
      </c>
      <c r="E71" s="13"/>
      <c r="F71" s="13"/>
      <c r="G71" s="13"/>
      <c r="H71" s="16"/>
    </row>
    <row r="72" spans="1:8">
      <c r="A72" s="96"/>
      <c r="B72" s="15" t="s">
        <v>140</v>
      </c>
      <c r="C72" s="10"/>
      <c r="D72" s="12">
        <v>0</v>
      </c>
      <c r="E72" s="13"/>
      <c r="F72" s="13"/>
      <c r="G72" s="13"/>
      <c r="H72" s="16"/>
    </row>
    <row r="73" spans="1:8">
      <c r="A73" s="96"/>
      <c r="B73" s="15" t="s">
        <v>141</v>
      </c>
      <c r="C73" s="10"/>
      <c r="D73" s="12">
        <v>0</v>
      </c>
      <c r="E73" s="13"/>
      <c r="F73" s="13"/>
      <c r="G73" s="13"/>
      <c r="H73" s="16"/>
    </row>
    <row r="74" spans="1:8">
      <c r="A74" s="96"/>
      <c r="B74" s="15" t="s">
        <v>142</v>
      </c>
      <c r="C74" s="10"/>
      <c r="D74" s="12">
        <v>567.25131197443</v>
      </c>
      <c r="E74" s="13"/>
      <c r="F74" s="13"/>
      <c r="G74" s="13"/>
      <c r="H74" s="16"/>
    </row>
    <row r="75" spans="1:8">
      <c r="A75" s="100" t="s">
        <v>121</v>
      </c>
      <c r="B75" s="101"/>
      <c r="C75" s="96" t="s">
        <v>147</v>
      </c>
      <c r="D75" s="17">
        <v>524.44019012846002</v>
      </c>
      <c r="E75" s="13">
        <v>0.13300000000000001</v>
      </c>
      <c r="F75" s="13" t="s">
        <v>144</v>
      </c>
      <c r="G75" s="17">
        <v>3943.1593242741001</v>
      </c>
      <c r="H75" s="16"/>
    </row>
    <row r="76" spans="1:8">
      <c r="A76" s="95">
        <v>1</v>
      </c>
      <c r="B76" s="15" t="s">
        <v>139</v>
      </c>
      <c r="C76" s="96"/>
      <c r="D76" s="17">
        <v>0</v>
      </c>
      <c r="E76" s="13"/>
      <c r="F76" s="13"/>
      <c r="G76" s="13"/>
      <c r="H76" s="94" t="s">
        <v>148</v>
      </c>
    </row>
    <row r="77" spans="1:8">
      <c r="A77" s="96"/>
      <c r="B77" s="15" t="s">
        <v>140</v>
      </c>
      <c r="C77" s="96"/>
      <c r="D77" s="17">
        <v>0</v>
      </c>
      <c r="E77" s="13"/>
      <c r="F77" s="13"/>
      <c r="G77" s="13"/>
      <c r="H77" s="94"/>
    </row>
    <row r="78" spans="1:8">
      <c r="A78" s="96"/>
      <c r="B78" s="15" t="s">
        <v>141</v>
      </c>
      <c r="C78" s="96"/>
      <c r="D78" s="17">
        <v>0</v>
      </c>
      <c r="E78" s="13"/>
      <c r="F78" s="13"/>
      <c r="G78" s="13"/>
      <c r="H78" s="94"/>
    </row>
    <row r="79" spans="1:8">
      <c r="A79" s="96"/>
      <c r="B79" s="15" t="s">
        <v>142</v>
      </c>
      <c r="C79" s="96"/>
      <c r="D79" s="17">
        <v>524.44019012846002</v>
      </c>
      <c r="E79" s="13"/>
      <c r="F79" s="13"/>
      <c r="G79" s="13"/>
      <c r="H79" s="94"/>
    </row>
    <row r="80" spans="1:8" ht="24.6">
      <c r="A80" s="98" t="s">
        <v>123</v>
      </c>
      <c r="B80" s="99"/>
      <c r="C80" s="10"/>
      <c r="D80" s="12">
        <v>5580.3670588235</v>
      </c>
      <c r="E80" s="13"/>
      <c r="F80" s="13"/>
      <c r="G80" s="13"/>
      <c r="H80" s="16"/>
    </row>
    <row r="81" spans="1:8">
      <c r="A81" s="96" t="s">
        <v>156</v>
      </c>
      <c r="B81" s="15" t="s">
        <v>139</v>
      </c>
      <c r="C81" s="10"/>
      <c r="D81" s="12">
        <v>5236.7576470588001</v>
      </c>
      <c r="E81" s="13"/>
      <c r="F81" s="13"/>
      <c r="G81" s="13"/>
      <c r="H81" s="16"/>
    </row>
    <row r="82" spans="1:8">
      <c r="A82" s="96"/>
      <c r="B82" s="15" t="s">
        <v>140</v>
      </c>
      <c r="C82" s="10"/>
      <c r="D82" s="12">
        <v>343.60941176470999</v>
      </c>
      <c r="E82" s="13"/>
      <c r="F82" s="13"/>
      <c r="G82" s="13"/>
      <c r="H82" s="16"/>
    </row>
    <row r="83" spans="1:8">
      <c r="A83" s="96"/>
      <c r="B83" s="15" t="s">
        <v>141</v>
      </c>
      <c r="C83" s="10"/>
      <c r="D83" s="12">
        <v>0</v>
      </c>
      <c r="E83" s="13"/>
      <c r="F83" s="13"/>
      <c r="G83" s="13"/>
      <c r="H83" s="16"/>
    </row>
    <row r="84" spans="1:8">
      <c r="A84" s="96"/>
      <c r="B84" s="15" t="s">
        <v>142</v>
      </c>
      <c r="C84" s="10"/>
      <c r="D84" s="12">
        <v>0</v>
      </c>
      <c r="E84" s="13"/>
      <c r="F84" s="13"/>
      <c r="G84" s="13"/>
      <c r="H84" s="16"/>
    </row>
    <row r="85" spans="1:8">
      <c r="A85" s="100" t="s">
        <v>125</v>
      </c>
      <c r="B85" s="101"/>
      <c r="C85" s="96" t="s">
        <v>147</v>
      </c>
      <c r="D85" s="17">
        <v>5580.3670588235</v>
      </c>
      <c r="E85" s="13">
        <v>0.13300000000000001</v>
      </c>
      <c r="F85" s="13" t="s">
        <v>144</v>
      </c>
      <c r="G85" s="17">
        <v>41957.647058823997</v>
      </c>
      <c r="H85" s="16"/>
    </row>
    <row r="86" spans="1:8">
      <c r="A86" s="95">
        <v>1</v>
      </c>
      <c r="B86" s="15" t="s">
        <v>139</v>
      </c>
      <c r="C86" s="96"/>
      <c r="D86" s="17">
        <v>5236.7576470588001</v>
      </c>
      <c r="E86" s="13"/>
      <c r="F86" s="13"/>
      <c r="G86" s="13"/>
      <c r="H86" s="94" t="s">
        <v>148</v>
      </c>
    </row>
    <row r="87" spans="1:8">
      <c r="A87" s="96"/>
      <c r="B87" s="15" t="s">
        <v>140</v>
      </c>
      <c r="C87" s="96"/>
      <c r="D87" s="17">
        <v>343.60941176470999</v>
      </c>
      <c r="E87" s="13"/>
      <c r="F87" s="13"/>
      <c r="G87" s="13"/>
      <c r="H87" s="94"/>
    </row>
    <row r="88" spans="1:8">
      <c r="A88" s="96"/>
      <c r="B88" s="15" t="s">
        <v>141</v>
      </c>
      <c r="C88" s="96"/>
      <c r="D88" s="17">
        <v>0</v>
      </c>
      <c r="E88" s="13"/>
      <c r="F88" s="13"/>
      <c r="G88" s="13"/>
      <c r="H88" s="94"/>
    </row>
    <row r="89" spans="1:8">
      <c r="A89" s="96"/>
      <c r="B89" s="15" t="s">
        <v>142</v>
      </c>
      <c r="C89" s="96"/>
      <c r="D89" s="17">
        <v>0</v>
      </c>
      <c r="E89" s="13"/>
      <c r="F89" s="13"/>
      <c r="G89" s="13"/>
      <c r="H89" s="94"/>
    </row>
    <row r="90" spans="1:8">
      <c r="A90" s="18"/>
      <c r="C90" s="18"/>
      <c r="D90" s="7"/>
      <c r="E90" s="7"/>
      <c r="F90" s="7"/>
      <c r="G90" s="7"/>
      <c r="H90" s="19"/>
    </row>
    <row r="92" spans="1:8">
      <c r="A92" s="97" t="s">
        <v>157</v>
      </c>
      <c r="B92" s="97"/>
      <c r="C92" s="97"/>
      <c r="D92" s="97"/>
      <c r="E92" s="97"/>
      <c r="F92" s="97"/>
      <c r="G92" s="97"/>
      <c r="H92" s="97"/>
    </row>
    <row r="93" spans="1:8">
      <c r="A93" s="97" t="s">
        <v>158</v>
      </c>
      <c r="B93" s="97"/>
      <c r="C93" s="97"/>
      <c r="D93" s="97"/>
      <c r="E93" s="97"/>
      <c r="F93" s="97"/>
      <c r="G93" s="97"/>
      <c r="H93" s="97"/>
    </row>
  </sheetData>
  <mergeCells count="53">
    <mergeCell ref="A3:B3"/>
    <mergeCell ref="A8:B8"/>
    <mergeCell ref="A13:B13"/>
    <mergeCell ref="A18:B18"/>
    <mergeCell ref="A27:B27"/>
    <mergeCell ref="A76:A79"/>
    <mergeCell ref="A81:A84"/>
    <mergeCell ref="A32:B32"/>
    <mergeCell ref="A37:B37"/>
    <mergeCell ref="A42:B42"/>
    <mergeCell ref="A47:B47"/>
    <mergeCell ref="A56:B56"/>
    <mergeCell ref="A92:H92"/>
    <mergeCell ref="A93:H93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2:A55"/>
    <mergeCell ref="A57:A60"/>
    <mergeCell ref="A62:A65"/>
    <mergeCell ref="A67:A70"/>
    <mergeCell ref="A86:A89"/>
    <mergeCell ref="C8:C12"/>
    <mergeCell ref="C18:C22"/>
    <mergeCell ref="C27:C31"/>
    <mergeCell ref="C37:C41"/>
    <mergeCell ref="C47:C51"/>
    <mergeCell ref="C56:C60"/>
    <mergeCell ref="C66:C70"/>
    <mergeCell ref="C75:C79"/>
    <mergeCell ref="C85:C89"/>
    <mergeCell ref="A61:B61"/>
    <mergeCell ref="A66:B66"/>
    <mergeCell ref="A75:B75"/>
    <mergeCell ref="A80:B80"/>
    <mergeCell ref="A85:B85"/>
    <mergeCell ref="A71:A74"/>
    <mergeCell ref="H57:H60"/>
    <mergeCell ref="H67:H70"/>
    <mergeCell ref="H76:H79"/>
    <mergeCell ref="H86:H89"/>
    <mergeCell ref="H9:H12"/>
    <mergeCell ref="H19:H22"/>
    <mergeCell ref="H28:H31"/>
    <mergeCell ref="H38:H41"/>
    <mergeCell ref="H48:H5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0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159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160</v>
      </c>
      <c r="B3" s="2" t="s">
        <v>161</v>
      </c>
      <c r="C3" s="2" t="s">
        <v>162</v>
      </c>
      <c r="D3" s="2" t="s">
        <v>163</v>
      </c>
      <c r="E3" s="2" t="s">
        <v>164</v>
      </c>
      <c r="F3" s="2" t="s">
        <v>165</v>
      </c>
      <c r="G3" s="2" t="s">
        <v>166</v>
      </c>
      <c r="H3" s="2" t="s">
        <v>167</v>
      </c>
    </row>
    <row r="4" spans="1:8" ht="39" customHeight="1">
      <c r="A4" s="3" t="s">
        <v>174</v>
      </c>
      <c r="B4" s="4" t="s">
        <v>144</v>
      </c>
      <c r="C4" s="5">
        <v>1.3210625</v>
      </c>
      <c r="D4" s="5">
        <v>5103.9171675885</v>
      </c>
      <c r="E4" s="4">
        <v>10</v>
      </c>
      <c r="F4" s="3" t="s">
        <v>174</v>
      </c>
      <c r="G4" s="5">
        <v>6742.5935732074004</v>
      </c>
      <c r="H4" s="6" t="s">
        <v>175</v>
      </c>
    </row>
    <row r="5" spans="1:8" ht="39" hidden="1" customHeight="1">
      <c r="A5" s="3" t="s">
        <v>168</v>
      </c>
      <c r="B5" s="4" t="s">
        <v>144</v>
      </c>
      <c r="C5" s="5">
        <v>0.38524999999999998</v>
      </c>
      <c r="D5" s="5">
        <v>818.22700652441995</v>
      </c>
      <c r="E5" s="4">
        <v>6</v>
      </c>
      <c r="F5" s="3" t="s">
        <v>168</v>
      </c>
      <c r="G5" s="5">
        <v>315.22195426352999</v>
      </c>
      <c r="H5" s="6"/>
    </row>
    <row r="6" spans="1:8" ht="39" hidden="1" customHeight="1">
      <c r="A6" s="3" t="s">
        <v>169</v>
      </c>
      <c r="B6" s="4" t="s">
        <v>144</v>
      </c>
      <c r="C6" s="5">
        <v>0.15198283261803</v>
      </c>
      <c r="D6" s="5">
        <v>2121.4564905951001</v>
      </c>
      <c r="E6" s="4">
        <v>10</v>
      </c>
      <c r="F6" s="3" t="s">
        <v>169</v>
      </c>
      <c r="G6" s="5">
        <v>322.42496671653998</v>
      </c>
      <c r="H6" s="6"/>
    </row>
    <row r="7" spans="1:8" ht="39" hidden="1" customHeight="1">
      <c r="A7" s="3" t="s">
        <v>170</v>
      </c>
      <c r="B7" s="4" t="s">
        <v>144</v>
      </c>
      <c r="C7" s="5">
        <v>0.67673529411764999</v>
      </c>
      <c r="D7" s="5">
        <v>1662.7573397988001</v>
      </c>
      <c r="E7" s="4">
        <v>0.4</v>
      </c>
      <c r="F7" s="3" t="s">
        <v>170</v>
      </c>
      <c r="G7" s="5">
        <v>1125.246577395</v>
      </c>
      <c r="H7" s="6"/>
    </row>
    <row r="8" spans="1:8" ht="39" hidden="1" customHeight="1">
      <c r="A8" s="3" t="s">
        <v>171</v>
      </c>
      <c r="B8" s="4" t="s">
        <v>144</v>
      </c>
      <c r="C8" s="5">
        <v>3.9117647058824E-2</v>
      </c>
      <c r="D8" s="5">
        <v>1363.9187907776</v>
      </c>
      <c r="E8" s="4">
        <v>0.4</v>
      </c>
      <c r="F8" s="3" t="s">
        <v>171</v>
      </c>
      <c r="G8" s="5">
        <v>53.353293874536</v>
      </c>
      <c r="H8" s="6"/>
    </row>
    <row r="9" spans="1:8" ht="39" hidden="1" customHeight="1">
      <c r="A9" s="3" t="s">
        <v>172</v>
      </c>
      <c r="B9" s="4" t="s">
        <v>144</v>
      </c>
      <c r="C9" s="5">
        <v>0.59067647058824002</v>
      </c>
      <c r="D9" s="5">
        <v>1049.6719013825</v>
      </c>
      <c r="E9" s="4">
        <v>0.4</v>
      </c>
      <c r="F9" s="3" t="s">
        <v>172</v>
      </c>
      <c r="G9" s="5">
        <v>620.01649398426002</v>
      </c>
      <c r="H9" s="6"/>
    </row>
    <row r="10" spans="1:8" ht="39" customHeight="1">
      <c r="A10" s="3" t="s">
        <v>173</v>
      </c>
      <c r="B10" s="4" t="s">
        <v>144</v>
      </c>
      <c r="C10" s="5">
        <v>0.13300000000000001</v>
      </c>
      <c r="D10" s="5">
        <v>6808.6826035618997</v>
      </c>
      <c r="E10" s="4">
        <v>10</v>
      </c>
      <c r="F10" s="3" t="s">
        <v>173</v>
      </c>
      <c r="G10" s="5">
        <v>905.55478627372997</v>
      </c>
      <c r="H10" s="6" t="s">
        <v>176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C70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8565.1856823253001</v>
      </c>
      <c r="E25" s="41">
        <v>583.30096561027005</v>
      </c>
      <c r="F25" s="41">
        <v>0</v>
      </c>
      <c r="G25" s="41">
        <v>0</v>
      </c>
      <c r="H25" s="41">
        <v>9148.4866479356006</v>
      </c>
    </row>
    <row r="26" spans="1:8" ht="31.2">
      <c r="A26" s="2">
        <v>2</v>
      </c>
      <c r="B26" s="2" t="s">
        <v>42</v>
      </c>
      <c r="C26" s="42" t="s">
        <v>43</v>
      </c>
      <c r="D26" s="41">
        <v>266.48954619597998</v>
      </c>
      <c r="E26" s="41">
        <v>556.09760343572998</v>
      </c>
      <c r="F26" s="41">
        <v>0</v>
      </c>
      <c r="G26" s="41">
        <v>0</v>
      </c>
      <c r="H26" s="41">
        <v>822.58714963171997</v>
      </c>
    </row>
    <row r="27" spans="1:8">
      <c r="A27" s="2">
        <v>3</v>
      </c>
      <c r="B27" s="2" t="s">
        <v>44</v>
      </c>
      <c r="C27" s="42" t="s">
        <v>45</v>
      </c>
      <c r="D27" s="41">
        <v>5236.7576470588001</v>
      </c>
      <c r="E27" s="41">
        <v>343.60941176470999</v>
      </c>
      <c r="F27" s="41">
        <v>0</v>
      </c>
      <c r="G27" s="41">
        <v>0</v>
      </c>
      <c r="H27" s="41">
        <v>5580.3670588235</v>
      </c>
    </row>
    <row r="28" spans="1:8">
      <c r="A28" s="2"/>
      <c r="B28" s="33"/>
      <c r="C28" s="33" t="s">
        <v>46</v>
      </c>
      <c r="D28" s="41">
        <v>14068.43287558</v>
      </c>
      <c r="E28" s="41">
        <v>1483.0079808107</v>
      </c>
      <c r="F28" s="41">
        <v>0</v>
      </c>
      <c r="G28" s="41">
        <v>0</v>
      </c>
      <c r="H28" s="41">
        <v>15551.440856391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14068.43287558</v>
      </c>
      <c r="E44" s="41">
        <v>1483.0079808107</v>
      </c>
      <c r="F44" s="41">
        <v>0</v>
      </c>
      <c r="G44" s="41">
        <v>0</v>
      </c>
      <c r="H44" s="41">
        <v>15551.440856391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171.30371364651</v>
      </c>
      <c r="E46" s="41">
        <v>11.666019312205</v>
      </c>
      <c r="F46" s="41">
        <v>0</v>
      </c>
      <c r="G46" s="41">
        <v>0</v>
      </c>
      <c r="H46" s="41">
        <v>182.96973295871001</v>
      </c>
    </row>
    <row r="47" spans="1:8" ht="31.2">
      <c r="A47" s="2">
        <v>5</v>
      </c>
      <c r="B47" s="2" t="s">
        <v>59</v>
      </c>
      <c r="C47" s="42" t="s">
        <v>61</v>
      </c>
      <c r="D47" s="41">
        <v>6.6622386548997001</v>
      </c>
      <c r="E47" s="41">
        <v>13.902440085894</v>
      </c>
      <c r="F47" s="41">
        <v>0</v>
      </c>
      <c r="G47" s="41">
        <v>0</v>
      </c>
      <c r="H47" s="41">
        <v>20.564678740792999</v>
      </c>
    </row>
    <row r="48" spans="1:8" ht="31.2">
      <c r="A48" s="2">
        <v>6</v>
      </c>
      <c r="B48" s="2" t="s">
        <v>59</v>
      </c>
      <c r="C48" s="42" t="s">
        <v>62</v>
      </c>
      <c r="D48" s="41">
        <v>104.73515294118</v>
      </c>
      <c r="E48" s="41">
        <v>6.8721882352941002</v>
      </c>
      <c r="F48" s="41">
        <v>0</v>
      </c>
      <c r="G48" s="41">
        <v>0</v>
      </c>
      <c r="H48" s="41">
        <v>111.60734117647</v>
      </c>
    </row>
    <row r="49" spans="1:8">
      <c r="A49" s="2"/>
      <c r="B49" s="33"/>
      <c r="C49" s="33" t="s">
        <v>63</v>
      </c>
      <c r="D49" s="41">
        <v>282.70110524258001</v>
      </c>
      <c r="E49" s="41">
        <v>32.440647633392999</v>
      </c>
      <c r="F49" s="41">
        <v>0</v>
      </c>
      <c r="G49" s="41">
        <v>0</v>
      </c>
      <c r="H49" s="41">
        <v>315.14175287597999</v>
      </c>
    </row>
    <row r="50" spans="1:8">
      <c r="A50" s="2"/>
      <c r="B50" s="33"/>
      <c r="C50" s="33" t="s">
        <v>64</v>
      </c>
      <c r="D50" s="41">
        <v>14351.133980823</v>
      </c>
      <c r="E50" s="41">
        <v>1515.4486284441</v>
      </c>
      <c r="F50" s="41">
        <v>0</v>
      </c>
      <c r="G50" s="41">
        <v>0</v>
      </c>
      <c r="H50" s="41">
        <v>15866.582609266999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27.817631742962998</v>
      </c>
      <c r="H52" s="41">
        <v>27.817631742962998</v>
      </c>
    </row>
    <row r="53" spans="1:8" ht="31.2">
      <c r="A53" s="2">
        <v>8</v>
      </c>
      <c r="B53" s="2" t="s">
        <v>68</v>
      </c>
      <c r="C53" s="48" t="s">
        <v>69</v>
      </c>
      <c r="D53" s="41">
        <v>228.02237323487</v>
      </c>
      <c r="E53" s="41">
        <v>15.528638306476999</v>
      </c>
      <c r="F53" s="41">
        <v>0</v>
      </c>
      <c r="G53" s="41">
        <v>0</v>
      </c>
      <c r="H53" s="41">
        <v>243.55101154134999</v>
      </c>
    </row>
    <row r="54" spans="1:8">
      <c r="A54" s="2">
        <v>9</v>
      </c>
      <c r="B54" s="2" t="s">
        <v>70</v>
      </c>
      <c r="C54" s="48" t="s">
        <v>71</v>
      </c>
      <c r="D54" s="41">
        <v>0</v>
      </c>
      <c r="E54" s="41">
        <v>0</v>
      </c>
      <c r="F54" s="41">
        <v>0</v>
      </c>
      <c r="G54" s="41">
        <v>148.90998780068</v>
      </c>
      <c r="H54" s="41">
        <v>148.90998780068</v>
      </c>
    </row>
    <row r="55" spans="1:8" ht="31.2">
      <c r="A55" s="2">
        <v>10</v>
      </c>
      <c r="B55" s="2" t="s">
        <v>72</v>
      </c>
      <c r="C55" s="48" t="s">
        <v>43</v>
      </c>
      <c r="D55" s="41">
        <v>0</v>
      </c>
      <c r="E55" s="41">
        <v>0</v>
      </c>
      <c r="F55" s="41">
        <v>0</v>
      </c>
      <c r="G55" s="41">
        <v>15.544492651723999</v>
      </c>
      <c r="H55" s="41">
        <v>15.544492651723999</v>
      </c>
    </row>
    <row r="56" spans="1:8" ht="31.2">
      <c r="A56" s="2">
        <v>11</v>
      </c>
      <c r="B56" s="2" t="s">
        <v>68</v>
      </c>
      <c r="C56" s="48" t="s">
        <v>73</v>
      </c>
      <c r="D56" s="41">
        <v>7.1292615846081002</v>
      </c>
      <c r="E56" s="41">
        <v>14.877001135915</v>
      </c>
      <c r="F56" s="41">
        <v>0</v>
      </c>
      <c r="G56" s="41">
        <v>0</v>
      </c>
      <c r="H56" s="41">
        <v>22.006262720523001</v>
      </c>
    </row>
    <row r="57" spans="1:8">
      <c r="A57" s="2">
        <v>12</v>
      </c>
      <c r="B57" s="2"/>
      <c r="C57" s="48" t="s">
        <v>74</v>
      </c>
      <c r="D57" s="41">
        <v>0</v>
      </c>
      <c r="E57" s="41">
        <v>0</v>
      </c>
      <c r="F57" s="41">
        <v>0</v>
      </c>
      <c r="G57" s="41">
        <v>241.31656960356</v>
      </c>
      <c r="H57" s="41">
        <v>241.31656960356</v>
      </c>
    </row>
    <row r="58" spans="1:8">
      <c r="A58" s="2">
        <v>13</v>
      </c>
      <c r="B58" s="2"/>
      <c r="C58" s="48" t="s">
        <v>75</v>
      </c>
      <c r="D58" s="41">
        <v>0</v>
      </c>
      <c r="E58" s="41">
        <v>0</v>
      </c>
      <c r="F58" s="41">
        <v>0</v>
      </c>
      <c r="G58" s="41">
        <v>65.193153978400005</v>
      </c>
      <c r="H58" s="41">
        <v>65.193153978400005</v>
      </c>
    </row>
    <row r="59" spans="1:8">
      <c r="A59" s="2">
        <v>14</v>
      </c>
      <c r="B59" s="2" t="s">
        <v>76</v>
      </c>
      <c r="C59" s="48" t="s">
        <v>77</v>
      </c>
      <c r="D59" s="41">
        <v>0</v>
      </c>
      <c r="E59" s="41">
        <v>0</v>
      </c>
      <c r="F59" s="41">
        <v>0</v>
      </c>
      <c r="G59" s="41">
        <v>7.7648529411764997</v>
      </c>
      <c r="H59" s="41">
        <v>7.7648529411764997</v>
      </c>
    </row>
    <row r="60" spans="1:8" ht="31.2">
      <c r="A60" s="2">
        <v>15</v>
      </c>
      <c r="B60" s="2" t="s">
        <v>68</v>
      </c>
      <c r="C60" s="48" t="s">
        <v>78</v>
      </c>
      <c r="D60" s="41">
        <v>139.41296208</v>
      </c>
      <c r="E60" s="41">
        <v>9.1475697599999997</v>
      </c>
      <c r="F60" s="41">
        <v>0</v>
      </c>
      <c r="G60" s="41">
        <v>5.1048529411764996</v>
      </c>
      <c r="H60" s="41">
        <v>153.66538478117999</v>
      </c>
    </row>
    <row r="61" spans="1:8">
      <c r="A61" s="2"/>
      <c r="B61" s="33"/>
      <c r="C61" s="33" t="s">
        <v>79</v>
      </c>
      <c r="D61" s="41">
        <v>374.56459689948002</v>
      </c>
      <c r="E61" s="41">
        <v>39.553209202391997</v>
      </c>
      <c r="F61" s="41">
        <v>0</v>
      </c>
      <c r="G61" s="41">
        <v>511.65154165967999</v>
      </c>
      <c r="H61" s="41">
        <v>925.76934776155997</v>
      </c>
    </row>
    <row r="62" spans="1:8">
      <c r="A62" s="2"/>
      <c r="B62" s="33"/>
      <c r="C62" s="33" t="s">
        <v>80</v>
      </c>
      <c r="D62" s="41">
        <v>14725.698577722</v>
      </c>
      <c r="E62" s="41">
        <v>1555.0018376465</v>
      </c>
      <c r="F62" s="41">
        <v>0</v>
      </c>
      <c r="G62" s="41">
        <v>511.65154165967999</v>
      </c>
      <c r="H62" s="41">
        <v>16792.351957028</v>
      </c>
    </row>
    <row r="63" spans="1:8" ht="31.5" customHeight="1">
      <c r="A63" s="2"/>
      <c r="B63" s="33"/>
      <c r="C63" s="33" t="s">
        <v>81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>
      <c r="A65" s="2"/>
      <c r="B65" s="33"/>
      <c r="C65" s="33" t="s">
        <v>82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>
      <c r="A66" s="2"/>
      <c r="B66" s="33"/>
      <c r="C66" s="33" t="s">
        <v>83</v>
      </c>
      <c r="D66" s="41">
        <v>14725.698577722</v>
      </c>
      <c r="E66" s="41">
        <v>1555.0018376465</v>
      </c>
      <c r="F66" s="41">
        <v>0</v>
      </c>
      <c r="G66" s="41">
        <v>511.65154165967999</v>
      </c>
      <c r="H66" s="41">
        <v>16792.351957028</v>
      </c>
    </row>
    <row r="67" spans="1:8" ht="157.5" customHeight="1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85</v>
      </c>
      <c r="C68" s="48" t="s">
        <v>86</v>
      </c>
      <c r="D68" s="41">
        <v>0</v>
      </c>
      <c r="E68" s="41">
        <v>0</v>
      </c>
      <c r="F68" s="41">
        <v>0</v>
      </c>
      <c r="G68" s="41">
        <v>527.32353045729997</v>
      </c>
      <c r="H68" s="41">
        <v>527.32353045729997</v>
      </c>
    </row>
    <row r="69" spans="1:8">
      <c r="A69" s="2">
        <v>17</v>
      </c>
      <c r="B69" s="2" t="s">
        <v>87</v>
      </c>
      <c r="C69" s="48" t="s">
        <v>88</v>
      </c>
      <c r="D69" s="41">
        <v>0</v>
      </c>
      <c r="E69" s="41">
        <v>0</v>
      </c>
      <c r="F69" s="41">
        <v>0</v>
      </c>
      <c r="G69" s="41">
        <v>42.811121845976999</v>
      </c>
      <c r="H69" s="41">
        <v>42.811121845976999</v>
      </c>
    </row>
    <row r="70" spans="1:8">
      <c r="A70" s="2">
        <v>18</v>
      </c>
      <c r="B70" s="2" t="s">
        <v>89</v>
      </c>
      <c r="C70" s="48" t="s">
        <v>86</v>
      </c>
      <c r="D70" s="41">
        <v>0</v>
      </c>
      <c r="E70" s="41">
        <v>0</v>
      </c>
      <c r="F70" s="41">
        <v>0</v>
      </c>
      <c r="G70" s="41">
        <v>524.44019012846002</v>
      </c>
      <c r="H70" s="41">
        <v>524.44019012846002</v>
      </c>
    </row>
    <row r="71" spans="1:8">
      <c r="A71" s="2"/>
      <c r="B71" s="33"/>
      <c r="C71" s="33" t="s">
        <v>90</v>
      </c>
      <c r="D71" s="41">
        <v>0</v>
      </c>
      <c r="E71" s="41">
        <v>0</v>
      </c>
      <c r="F71" s="41">
        <v>0</v>
      </c>
      <c r="G71" s="41">
        <v>1094.5748424317001</v>
      </c>
      <c r="H71" s="41">
        <v>1094.5748424317001</v>
      </c>
    </row>
    <row r="72" spans="1:8">
      <c r="A72" s="2"/>
      <c r="B72" s="33"/>
      <c r="C72" s="33" t="s">
        <v>91</v>
      </c>
      <c r="D72" s="41">
        <v>14725.698577722</v>
      </c>
      <c r="E72" s="41">
        <v>1555.0018376465</v>
      </c>
      <c r="F72" s="41">
        <v>0</v>
      </c>
      <c r="G72" s="41">
        <v>1606.2263840914</v>
      </c>
      <c r="H72" s="41">
        <v>17886.926799460001</v>
      </c>
    </row>
    <row r="73" spans="1:8">
      <c r="A73" s="2"/>
      <c r="B73" s="33"/>
      <c r="C73" s="33" t="s">
        <v>92</v>
      </c>
      <c r="D73" s="41"/>
      <c r="E73" s="41"/>
      <c r="F73" s="41"/>
      <c r="G73" s="41"/>
      <c r="H73" s="41"/>
    </row>
    <row r="74" spans="1:8" ht="47.25" customHeight="1">
      <c r="A74" s="2">
        <v>19</v>
      </c>
      <c r="B74" s="2" t="s">
        <v>93</v>
      </c>
      <c r="C74" s="48" t="s">
        <v>94</v>
      </c>
      <c r="D74" s="41">
        <f>D72*3%</f>
        <v>441.77095733165999</v>
      </c>
      <c r="E74" s="41">
        <f>E72*3%</f>
        <v>46.650055129395</v>
      </c>
      <c r="F74" s="41">
        <f>F72*3%</f>
        <v>0</v>
      </c>
      <c r="G74" s="41">
        <f>G72*3%</f>
        <v>48.186791522741999</v>
      </c>
      <c r="H74" s="41">
        <f>SUM(D74:G74)</f>
        <v>536.607803983797</v>
      </c>
    </row>
    <row r="75" spans="1:8">
      <c r="A75" s="2"/>
      <c r="B75" s="33"/>
      <c r="C75" s="33" t="s">
        <v>95</v>
      </c>
      <c r="D75" s="41">
        <f>D74</f>
        <v>441.77095733165999</v>
      </c>
      <c r="E75" s="41">
        <f>E74</f>
        <v>46.650055129395</v>
      </c>
      <c r="F75" s="41">
        <f>F74</f>
        <v>0</v>
      </c>
      <c r="G75" s="41">
        <f>G74</f>
        <v>48.186791522741999</v>
      </c>
      <c r="H75" s="41">
        <f>SUM(D75:G75)</f>
        <v>536.607803983797</v>
      </c>
    </row>
    <row r="76" spans="1:8">
      <c r="A76" s="2"/>
      <c r="B76" s="33"/>
      <c r="C76" s="33" t="s">
        <v>96</v>
      </c>
      <c r="D76" s="41">
        <f>D75+D72</f>
        <v>15167.4695350537</v>
      </c>
      <c r="E76" s="41">
        <f>E75+E72</f>
        <v>1601.6518927759</v>
      </c>
      <c r="F76" s="41">
        <f>F75+F72</f>
        <v>0</v>
      </c>
      <c r="G76" s="41">
        <f>G75+G72</f>
        <v>1654.4131756141401</v>
      </c>
      <c r="H76" s="41">
        <f>SUM(D76:G76)</f>
        <v>18423.534603443699</v>
      </c>
    </row>
    <row r="77" spans="1:8">
      <c r="A77" s="2"/>
      <c r="B77" s="33"/>
      <c r="C77" s="33" t="s">
        <v>97</v>
      </c>
      <c r="D77" s="41"/>
      <c r="E77" s="41"/>
      <c r="F77" s="41"/>
      <c r="G77" s="41"/>
      <c r="H77" s="41"/>
    </row>
    <row r="78" spans="1:8">
      <c r="A78" s="2">
        <v>20</v>
      </c>
      <c r="B78" s="2" t="s">
        <v>98</v>
      </c>
      <c r="C78" s="48" t="s">
        <v>99</v>
      </c>
      <c r="D78" s="41">
        <f>D76*20%</f>
        <v>3033.4939070107298</v>
      </c>
      <c r="E78" s="41">
        <f>E76*20%</f>
        <v>320.33037855517898</v>
      </c>
      <c r="F78" s="41">
        <f>F76*20%</f>
        <v>0</v>
      </c>
      <c r="G78" s="41">
        <f>G76*20%</f>
        <v>330.88263512282799</v>
      </c>
      <c r="H78" s="41">
        <f>SUM(D78:G78)</f>
        <v>3684.70692068874</v>
      </c>
    </row>
    <row r="79" spans="1:8">
      <c r="A79" s="2"/>
      <c r="B79" s="33"/>
      <c r="C79" s="33" t="s">
        <v>100</v>
      </c>
      <c r="D79" s="41">
        <f>D78</f>
        <v>3033.4939070107298</v>
      </c>
      <c r="E79" s="41">
        <f>E78</f>
        <v>320.33037855517898</v>
      </c>
      <c r="F79" s="41">
        <f>F78</f>
        <v>0</v>
      </c>
      <c r="G79" s="41">
        <f>G78</f>
        <v>330.88263512282799</v>
      </c>
      <c r="H79" s="41">
        <f>SUM(D79:G79)</f>
        <v>3684.70692068874</v>
      </c>
    </row>
    <row r="80" spans="1:8">
      <c r="A80" s="2"/>
      <c r="B80" s="33"/>
      <c r="C80" s="33" t="s">
        <v>101</v>
      </c>
      <c r="D80" s="41">
        <f>D79+D76</f>
        <v>18200.9634420644</v>
      </c>
      <c r="E80" s="41">
        <f>E79+E76</f>
        <v>1921.98227133107</v>
      </c>
      <c r="F80" s="41">
        <f>F79+F76</f>
        <v>0</v>
      </c>
      <c r="G80" s="41">
        <f>G79+G76</f>
        <v>1985.29581073697</v>
      </c>
      <c r="H80" s="41">
        <f>SUM(D80:G80)</f>
        <v>22108.241524132402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8565.1856823253001</v>
      </c>
      <c r="E13" s="32">
        <v>583.30096561027005</v>
      </c>
      <c r="F13" s="32">
        <v>0</v>
      </c>
      <c r="G13" s="32">
        <v>0</v>
      </c>
      <c r="H13" s="32">
        <v>9148.4866479356006</v>
      </c>
      <c r="J13" s="20"/>
    </row>
    <row r="14" spans="1:14">
      <c r="A14" s="2"/>
      <c r="B14" s="33"/>
      <c r="C14" s="33" t="s">
        <v>109</v>
      </c>
      <c r="D14" s="32">
        <v>8565.1856823253001</v>
      </c>
      <c r="E14" s="32">
        <v>583.30096561027005</v>
      </c>
      <c r="F14" s="32">
        <v>0</v>
      </c>
      <c r="G14" s="32">
        <v>0</v>
      </c>
      <c r="H14" s="32">
        <v>9148.4866479356006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111</v>
      </c>
      <c r="D13" s="32">
        <v>0</v>
      </c>
      <c r="E13" s="32">
        <v>0</v>
      </c>
      <c r="F13" s="32">
        <v>0</v>
      </c>
      <c r="G13" s="32">
        <v>27.817631742962998</v>
      </c>
      <c r="H13" s="32">
        <v>27.817631742962998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27.817631742962998</v>
      </c>
      <c r="H14" s="32">
        <v>27.817631742962998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86</v>
      </c>
      <c r="D13" s="32">
        <v>0</v>
      </c>
      <c r="E13" s="32">
        <v>0</v>
      </c>
      <c r="F13" s="32">
        <v>0</v>
      </c>
      <c r="G13" s="32">
        <v>527.32353045729997</v>
      </c>
      <c r="H13" s="32">
        <v>527.32353045729997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527.32353045729997</v>
      </c>
      <c r="H14" s="32">
        <v>527.32353045729997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266.48954619597998</v>
      </c>
      <c r="E13" s="32">
        <v>531.85389930001998</v>
      </c>
      <c r="F13" s="32">
        <v>0</v>
      </c>
      <c r="G13" s="32">
        <v>0</v>
      </c>
      <c r="H13" s="32">
        <v>798.34344549599996</v>
      </c>
      <c r="J13" s="20"/>
    </row>
    <row r="14" spans="1:14">
      <c r="A14" s="2"/>
      <c r="B14" s="33"/>
      <c r="C14" s="33" t="s">
        <v>109</v>
      </c>
      <c r="D14" s="32">
        <v>266.48954619597998</v>
      </c>
      <c r="E14" s="32">
        <v>531.85389930001998</v>
      </c>
      <c r="F14" s="32">
        <v>0</v>
      </c>
      <c r="G14" s="32">
        <v>0</v>
      </c>
      <c r="H14" s="32">
        <v>798.34344549599996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0</v>
      </c>
      <c r="E13" s="32">
        <v>0</v>
      </c>
      <c r="F13" s="32">
        <v>0</v>
      </c>
      <c r="G13" s="32">
        <v>14.872188251321999</v>
      </c>
      <c r="H13" s="32">
        <v>14.872188251321999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14.872188251321999</v>
      </c>
      <c r="H14" s="32">
        <v>14.872188251321999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121</v>
      </c>
      <c r="D13" s="32">
        <v>0</v>
      </c>
      <c r="E13" s="32">
        <v>0</v>
      </c>
      <c r="F13" s="32">
        <v>0</v>
      </c>
      <c r="G13" s="32">
        <v>42.811121845976999</v>
      </c>
      <c r="H13" s="32">
        <v>42.811121845976999</v>
      </c>
      <c r="J13" s="20"/>
    </row>
    <row r="14" spans="1:14">
      <c r="A14" s="2"/>
      <c r="B14" s="33"/>
      <c r="C14" s="33" t="s">
        <v>109</v>
      </c>
      <c r="D14" s="32">
        <v>0</v>
      </c>
      <c r="E14" s="32">
        <v>0</v>
      </c>
      <c r="F14" s="32">
        <v>0</v>
      </c>
      <c r="G14" s="32">
        <v>42.811121845976999</v>
      </c>
      <c r="H14" s="32">
        <v>42.811121845976999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123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106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5236.7576470588001</v>
      </c>
      <c r="E13" s="32">
        <v>343.60941176470999</v>
      </c>
      <c r="F13" s="32">
        <v>0</v>
      </c>
      <c r="G13" s="32">
        <v>0</v>
      </c>
      <c r="H13" s="32">
        <v>5580.3670588235</v>
      </c>
      <c r="J13" s="20"/>
    </row>
    <row r="14" spans="1:14">
      <c r="A14" s="2"/>
      <c r="B14" s="33"/>
      <c r="C14" s="33" t="s">
        <v>109</v>
      </c>
      <c r="D14" s="32">
        <v>5236.7576470588001</v>
      </c>
      <c r="E14" s="32">
        <v>343.60941176470999</v>
      </c>
      <c r="F14" s="32">
        <v>0</v>
      </c>
      <c r="G14" s="32">
        <v>0</v>
      </c>
      <c r="H14" s="32">
        <v>5580.3670588235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27-02-01</vt:lpstr>
      <vt:lpstr>ОСР 27-09-01</vt:lpstr>
      <vt:lpstr>ОСР 27-12-01</vt:lpstr>
      <vt:lpstr>ОСР 537 02-01</vt:lpstr>
      <vt:lpstr>ОСР 537-09-01</vt:lpstr>
      <vt:lpstr>ОСР 537 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967EB8EC014D4F61BB62ACD93CC7D372_12</vt:lpwstr>
  </property>
  <property fmtid="{D5CDD505-2E9C-101B-9397-08002B2CF9AE}" pid="3" name="KSOProductBuildVer">
    <vt:lpwstr>1049-12.2.0.20795</vt:lpwstr>
  </property>
</Properties>
</file>